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cotherman\Google Drive\CDC\"/>
    </mc:Choice>
  </mc:AlternateContent>
  <bookViews>
    <workbookView xWindow="0" yWindow="0" windowWidth="10290" windowHeight="11535"/>
  </bookViews>
  <sheets>
    <sheet name="Sheet1" sheetId="1" r:id="rId1"/>
  </sheets>
  <definedNames>
    <definedName name="_xlnm.Print_Area" localSheetId="0">Sheet1!$A$1:$F$33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D21" i="1" s="1"/>
  <c r="B5" i="1"/>
  <c r="D22" i="1" s="1"/>
  <c r="B14" i="1"/>
  <c r="D24" i="1" l="1"/>
  <c r="D31" i="1" s="1"/>
  <c r="D32" i="1" s="1"/>
</calcChain>
</file>

<file path=xl/sharedStrings.xml><?xml version="1.0" encoding="utf-8"?>
<sst xmlns="http://schemas.openxmlformats.org/spreadsheetml/2006/main" count="28" uniqueCount="26">
  <si>
    <t>Specific evaporation enthalpy for water at standard atmosphere is:</t>
  </si>
  <si>
    <t>    = 2257 (kJ/kg)</t>
  </si>
  <si>
    <t>Specific evaporation enthalpy for Ethanol at standard atmosphere is:</t>
  </si>
  <si>
    <t>    = 841 (kJ/kg)</t>
  </si>
  <si>
    <t>Specific evaporation enthalpy for mix of:</t>
  </si>
  <si>
    <t>% ABV</t>
  </si>
  <si>
    <t xml:space="preserve"> (kJ/kg)</t>
  </si>
  <si>
    <t>so to cool 1kg of 60% ABV from steam ~80C to 20C</t>
  </si>
  <si>
    <t>vapor to liquid:   flowrate*evaporation enthalpy</t>
  </si>
  <si>
    <t>liquid cooling:    flowrate*heat_capacity*(Tout - Tin)</t>
  </si>
  <si>
    <t>4l/hr = .067l/min = .067 kg/min</t>
  </si>
  <si>
    <t>specific heat of water = 4.184 (kJ/kg.oC)</t>
  </si>
  <si>
    <t>specific heat of ethanol = 2.845 (kJ/kg.oC)</t>
  </si>
  <si>
    <t>kJ/min</t>
  </si>
  <si>
    <t>specific heat mix of</t>
  </si>
  <si>
    <t>how many L/hr of distallate</t>
  </si>
  <si>
    <t>.0667kg/min * 1407.4kJ/jg</t>
  </si>
  <si>
    <t>.0667kg/min * 4.184kJ/jg * 60</t>
  </si>
  <si>
    <t xml:space="preserve"> kJ/min</t>
  </si>
  <si>
    <t>Total energy needed</t>
  </si>
  <si>
    <t>water needed: Energy / heat_capacity*(Tout - Tin)</t>
  </si>
  <si>
    <t>Cooling water in temp</t>
  </si>
  <si>
    <t>Coolign water out temp</t>
  </si>
  <si>
    <t>108kJ/min / 4.184kJ/jg * (60-20)</t>
  </si>
  <si>
    <t>l/min</t>
  </si>
  <si>
    <t>l/hr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</si>
</sst>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32"/>
  <sheetViews>
    <sheetView tabSelected="1" workbookViewId="0">
      <selection activeCell="H30" sqref="H30"/>
    </sheetView>
  </sheetViews>
  <sheetFormatPr defaultRowHeight="15" x14ac:dyDescent="0.25"/>
  <cols>
    <col min="1" max="1" width="45.28515625" customWidth="1"/>
    <col min="3" max="3" width="24.7109375" customWidth="1"/>
    <col min="4" max="4" width="10.28515625" customWidth="1"/>
  </cols>
  <sheetData>
    <row r="2" spans="1:3" x14ac:dyDescent="0.25">
      <c r="A2" t="s">
        <v>11</v>
      </c>
      <c r="B2">
        <v>4.1840000000000002</v>
      </c>
    </row>
    <row r="3" spans="1:3" ht="15.75" thickBot="1" x14ac:dyDescent="0.3">
      <c r="A3" t="s">
        <v>12</v>
      </c>
      <c r="B3">
        <v>2.8450000000000002</v>
      </c>
    </row>
    <row r="4" spans="1:3" ht="15.75" thickBot="1" x14ac:dyDescent="0.3">
      <c r="A4" t="s">
        <v>14</v>
      </c>
      <c r="B4" s="1">
        <v>60</v>
      </c>
      <c r="C4" t="s">
        <v>5</v>
      </c>
    </row>
    <row r="5" spans="1:3" x14ac:dyDescent="0.25">
      <c r="B5">
        <f>B4/100*B2+(1-B4/100)*B3</f>
        <v>3.6484000000000005</v>
      </c>
    </row>
    <row r="7" spans="1:3" x14ac:dyDescent="0.25">
      <c r="A7" t="s">
        <v>0</v>
      </c>
    </row>
    <row r="8" spans="1:3" x14ac:dyDescent="0.25">
      <c r="A8" t="s">
        <v>1</v>
      </c>
      <c r="B8">
        <v>2257</v>
      </c>
    </row>
    <row r="10" spans="1:3" x14ac:dyDescent="0.25">
      <c r="A10" t="s">
        <v>2</v>
      </c>
    </row>
    <row r="11" spans="1:3" x14ac:dyDescent="0.25">
      <c r="A11" t="s">
        <v>3</v>
      </c>
      <c r="B11">
        <v>841</v>
      </c>
    </row>
    <row r="12" spans="1:3" ht="15.75" thickBot="1" x14ac:dyDescent="0.3"/>
    <row r="13" spans="1:3" ht="15.75" thickBot="1" x14ac:dyDescent="0.3">
      <c r="A13" t="s">
        <v>4</v>
      </c>
      <c r="B13" s="1">
        <v>60</v>
      </c>
      <c r="C13" t="s">
        <v>5</v>
      </c>
    </row>
    <row r="14" spans="1:3" x14ac:dyDescent="0.25">
      <c r="B14">
        <f>B13/100*B11+(1-B13/100)*B8</f>
        <v>1407.4</v>
      </c>
      <c r="C14" t="s">
        <v>6</v>
      </c>
    </row>
    <row r="17" spans="1:5" ht="15.75" thickBot="1" x14ac:dyDescent="0.3"/>
    <row r="18" spans="1:5" ht="15.75" thickBot="1" x14ac:dyDescent="0.3">
      <c r="C18" t="s">
        <v>15</v>
      </c>
      <c r="D18" s="1">
        <v>4</v>
      </c>
    </row>
    <row r="19" spans="1:5" x14ac:dyDescent="0.25">
      <c r="A19" t="s">
        <v>7</v>
      </c>
      <c r="C19" t="s">
        <v>10</v>
      </c>
      <c r="D19">
        <f>D18/60</f>
        <v>6.6666666666666666E-2</v>
      </c>
    </row>
    <row r="21" spans="1:5" x14ac:dyDescent="0.25">
      <c r="A21" t="s">
        <v>8</v>
      </c>
      <c r="C21" t="s">
        <v>16</v>
      </c>
      <c r="D21">
        <f>D19*B14</f>
        <v>93.826666666666668</v>
      </c>
      <c r="E21" t="s">
        <v>13</v>
      </c>
    </row>
    <row r="22" spans="1:5" x14ac:dyDescent="0.25">
      <c r="A22" t="s">
        <v>9</v>
      </c>
      <c r="C22" t="s">
        <v>17</v>
      </c>
      <c r="D22">
        <f>D19*B5*60</f>
        <v>14.593600000000002</v>
      </c>
      <c r="E22" t="s">
        <v>13</v>
      </c>
    </row>
    <row r="24" spans="1:5" x14ac:dyDescent="0.25">
      <c r="C24" t="s">
        <v>19</v>
      </c>
      <c r="D24">
        <f>D21+D22</f>
        <v>108.42026666666666</v>
      </c>
      <c r="E24" t="s">
        <v>18</v>
      </c>
    </row>
    <row r="26" spans="1:5" ht="15.75" thickBot="1" x14ac:dyDescent="0.3"/>
    <row r="27" spans="1:5" ht="15.75" thickBot="1" x14ac:dyDescent="0.3">
      <c r="A27" t="s">
        <v>21</v>
      </c>
      <c r="B27" s="1">
        <v>20</v>
      </c>
    </row>
    <row r="28" spans="1:5" ht="15.75" thickBot="1" x14ac:dyDescent="0.3">
      <c r="A28" t="s">
        <v>22</v>
      </c>
      <c r="B28" s="1">
        <v>60</v>
      </c>
    </row>
    <row r="31" spans="1:5" x14ac:dyDescent="0.25">
      <c r="A31" t="s">
        <v>20</v>
      </c>
      <c r="C31" t="s">
        <v>23</v>
      </c>
      <c r="D31">
        <f>D24/(B2*(B28-B27))</f>
        <v>0.64782664117272137</v>
      </c>
      <c r="E31" t="s">
        <v>24</v>
      </c>
    </row>
    <row r="32" spans="1:5" x14ac:dyDescent="0.25">
      <c r="D32">
        <f>D31*60</f>
        <v>38.869598470363286</v>
      </c>
      <c r="E32" t="s">
        <v>25</v>
      </c>
    </row>
  </sheetData>
  <pageMargins left="0.7" right="0.7" top="0.75" bottom="0.75" header="0.3" footer="0.3"/>
  <pageSetup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mcotherman</dc:creator>
  <cp:lastModifiedBy>Michael J. Cotherman</cp:lastModifiedBy>
  <cp:lastPrinted>2014-10-23T14:39:16Z</cp:lastPrinted>
  <dcterms:created xsi:type="dcterms:W3CDTF">2014-10-23T13:09:27Z</dcterms:created>
  <dcterms:modified xsi:type="dcterms:W3CDTF">2014-10-23T14:39:43Z</dcterms:modified>
</cp:coreProperties>
</file>