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8475"/>
  </bookViews>
  <sheets>
    <sheet name="Dual Yeast NWR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5" i="2" l="1"/>
  <c r="M12" i="2" l="1"/>
  <c r="C10" i="2" l="1"/>
  <c r="M10" i="2" s="1"/>
  <c r="C11" i="2"/>
  <c r="M11" i="2" s="1"/>
  <c r="C6" i="2" l="1"/>
  <c r="M5" i="2"/>
  <c r="M6" i="2" l="1"/>
  <c r="C9" i="2"/>
  <c r="M9" i="2" s="1"/>
  <c r="C7" i="2"/>
  <c r="M7" i="2" s="1"/>
  <c r="C8" i="2"/>
  <c r="M8" i="2" s="1"/>
  <c r="M13" i="2" l="1"/>
</calcChain>
</file>

<file path=xl/sharedStrings.xml><?xml version="1.0" encoding="utf-8"?>
<sst xmlns="http://schemas.openxmlformats.org/spreadsheetml/2006/main" count="79" uniqueCount="61">
  <si>
    <t>Wash Record</t>
  </si>
  <si>
    <t>Wash Type</t>
  </si>
  <si>
    <t>Date</t>
  </si>
  <si>
    <t>Ingredients and Additives</t>
  </si>
  <si>
    <t>Costs</t>
  </si>
  <si>
    <t>Item Details</t>
  </si>
  <si>
    <t>Quantity Used</t>
  </si>
  <si>
    <t>Sugar</t>
  </si>
  <si>
    <t>Nutrient</t>
  </si>
  <si>
    <t>Yeast</t>
  </si>
  <si>
    <t>Buffer</t>
  </si>
  <si>
    <t>Gravity</t>
  </si>
  <si>
    <t>pH</t>
  </si>
  <si>
    <t>Finish</t>
  </si>
  <si>
    <t>grams</t>
  </si>
  <si>
    <t>Date Finished</t>
  </si>
  <si>
    <t xml:space="preserve"> Bill Total</t>
  </si>
  <si>
    <t>Process Details/Brands etc</t>
  </si>
  <si>
    <t>Weight</t>
  </si>
  <si>
    <t>Cost Unit</t>
  </si>
  <si>
    <t>Sub Total</t>
  </si>
  <si>
    <t>Yeast Pitch</t>
  </si>
  <si>
    <t>Temp</t>
  </si>
  <si>
    <t>Ferment Temp</t>
  </si>
  <si>
    <t>PTO</t>
  </si>
  <si>
    <t>Date Started</t>
  </si>
  <si>
    <t>ml</t>
  </si>
  <si>
    <t>ltr</t>
  </si>
  <si>
    <t>Start</t>
  </si>
  <si>
    <t>Raw sugar</t>
  </si>
  <si>
    <t>Lowans bakers yeast</t>
  </si>
  <si>
    <t>Directions</t>
  </si>
  <si>
    <t>EC1118</t>
  </si>
  <si>
    <t>KG</t>
  </si>
  <si>
    <t>********ONLY CHANGE WATER QUANTITY AND ABV%*********</t>
  </si>
  <si>
    <t>*****ABV%*****</t>
  </si>
  <si>
    <t>*****Water*****</t>
  </si>
  <si>
    <t>Brix</t>
  </si>
  <si>
    <t>OG</t>
  </si>
  <si>
    <t>FG</t>
  </si>
  <si>
    <t>RSW CALCULATOR/RECIPE</t>
  </si>
  <si>
    <t>Dual yeast Neutral raw sugar wash</t>
  </si>
  <si>
    <t>Second nutruient addition point</t>
  </si>
  <si>
    <t>Fermaid AT 60% @ start, 40% @ 1/3 sugar depletion</t>
  </si>
  <si>
    <t>DAP 50% @ start, 50% @ 1/3 sugar depletion</t>
  </si>
  <si>
    <t>Cenovis Multi Vitamin tabs 1 mg thiamine/1ltr wash</t>
  </si>
  <si>
    <t>KOH Potassium Hydroxide pH UP</t>
  </si>
  <si>
    <t>Brix/SG</t>
  </si>
  <si>
    <t>Keep track of pH. Keep above 3.3. Usually add 15 ml ph UP @ day 2 and 15 ml @ day 6. From there it should finish at pH3.3</t>
  </si>
  <si>
    <t>When adding pH UP dilute in 200ml of water. After 10 days add water to 60 litres.</t>
  </si>
  <si>
    <t>Notes</t>
  </si>
  <si>
    <t>Keep wash @ 18-20degC for entire ferment. Seal with air lock. Check ph/temp/sg/Brix every day.</t>
  </si>
  <si>
    <t>pH up</t>
  </si>
  <si>
    <t>When sg is 1.060 add 15 grams Fermaid AT after hydration for 20 minutes and 15 grams DAP dissolved in warm water.</t>
  </si>
  <si>
    <t>Barrel No</t>
  </si>
  <si>
    <t>at 40 degC for 20 minutes and add to wash. Aerate wash for 12 hours. On day 10 add water to make up total litres if needed.</t>
  </si>
  <si>
    <t>Wash the brown coat from the vitaimin tablets.</t>
  </si>
  <si>
    <t>Crush vitamin tablets, disolve in water and add to wash. Hydrate Fermaid AT in of 40 degC water 6 parts water 1 part Fermaid AT</t>
  </si>
  <si>
    <t xml:space="preserve">for 20 minutes and add to wash. Add DAP disolved in warm water to wash. </t>
  </si>
  <si>
    <t>Dissolve sugar in hot water. Add cold water to make total litres minus about 5 litres. Wait for temp to drop to 29 degC.</t>
  </si>
  <si>
    <t>Hydrate Lowans yeast in water @ 30 degC for 20 minutes and hydrate EC1118 in water following Llalemand directions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</si>
</sst>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22"/>
      <color rgb="FF00B0F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9" fontId="12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0" fontId="8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/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3" workbookViewId="0">
      <selection activeCell="A25" sqref="A25:N25"/>
    </sheetView>
  </sheetViews>
  <sheetFormatPr defaultRowHeight="15" x14ac:dyDescent="0.25"/>
  <sheetData>
    <row r="1" spans="1:14" ht="15.75" x14ac:dyDescent="0.25">
      <c r="A1" s="34" t="s">
        <v>0</v>
      </c>
      <c r="B1" s="34"/>
      <c r="C1" s="34"/>
      <c r="D1" s="38" t="s">
        <v>25</v>
      </c>
      <c r="E1" s="38"/>
      <c r="F1" s="28"/>
      <c r="G1" s="28"/>
      <c r="H1" s="28"/>
      <c r="I1" s="28"/>
      <c r="J1" s="28"/>
      <c r="K1" s="28"/>
      <c r="L1" s="28"/>
      <c r="M1" s="28"/>
      <c r="N1" s="28"/>
    </row>
    <row r="2" spans="1:14" ht="31.5" x14ac:dyDescent="0.45">
      <c r="A2" s="4" t="s">
        <v>1</v>
      </c>
      <c r="B2" s="47" t="s">
        <v>41</v>
      </c>
      <c r="C2" s="47"/>
      <c r="D2" s="47"/>
      <c r="E2" s="47"/>
      <c r="F2" s="47"/>
      <c r="G2" s="48" t="s">
        <v>40</v>
      </c>
      <c r="H2" s="48"/>
      <c r="I2" s="48"/>
      <c r="J2" s="48"/>
      <c r="K2" s="48"/>
      <c r="L2" s="48"/>
      <c r="M2" s="48"/>
      <c r="N2" s="48"/>
    </row>
    <row r="3" spans="1:14" ht="15.75" x14ac:dyDescent="0.25">
      <c r="A3" s="38" t="s">
        <v>3</v>
      </c>
      <c r="B3" s="38"/>
      <c r="C3" s="38"/>
      <c r="D3" s="38"/>
      <c r="E3" s="38" t="s">
        <v>17</v>
      </c>
      <c r="F3" s="38"/>
      <c r="G3" s="38"/>
      <c r="H3" s="38"/>
      <c r="I3" s="38"/>
      <c r="J3" s="38"/>
      <c r="K3" s="38" t="s">
        <v>4</v>
      </c>
      <c r="L3" s="38"/>
      <c r="M3" s="38"/>
      <c r="N3" s="38"/>
    </row>
    <row r="4" spans="1:14" ht="15.75" x14ac:dyDescent="0.25">
      <c r="A4" s="38" t="s">
        <v>5</v>
      </c>
      <c r="B4" s="38"/>
      <c r="C4" s="38" t="s">
        <v>6</v>
      </c>
      <c r="D4" s="38"/>
      <c r="E4" s="38"/>
      <c r="F4" s="38"/>
      <c r="G4" s="38"/>
      <c r="H4" s="38"/>
      <c r="I4" s="38"/>
      <c r="J4" s="38"/>
      <c r="K4" s="3" t="s">
        <v>19</v>
      </c>
      <c r="L4" s="3" t="s">
        <v>18</v>
      </c>
      <c r="M4" s="38" t="s">
        <v>20</v>
      </c>
      <c r="N4" s="38"/>
    </row>
    <row r="5" spans="1:14" ht="15.75" x14ac:dyDescent="0.25">
      <c r="A5" s="31" t="s">
        <v>7</v>
      </c>
      <c r="B5" s="31"/>
      <c r="C5" s="50">
        <f>C12*17*C14/1000</f>
        <v>44.981999999999999</v>
      </c>
      <c r="D5" s="50"/>
      <c r="E5" s="31" t="s">
        <v>29</v>
      </c>
      <c r="F5" s="31"/>
      <c r="G5" s="31"/>
      <c r="H5" s="31"/>
      <c r="I5" s="31"/>
      <c r="J5" s="31"/>
      <c r="K5" s="2">
        <v>1.0900000000000001</v>
      </c>
      <c r="L5" s="5" t="s">
        <v>33</v>
      </c>
      <c r="M5" s="37">
        <f t="shared" ref="M5:M12" si="0">C5*K5</f>
        <v>49.030380000000001</v>
      </c>
      <c r="N5" s="37"/>
    </row>
    <row r="6" spans="1:14" ht="15.75" x14ac:dyDescent="0.25">
      <c r="A6" s="31" t="s">
        <v>9</v>
      </c>
      <c r="B6" s="31"/>
      <c r="C6" s="36">
        <f>C5*2.08</f>
        <v>93.562560000000005</v>
      </c>
      <c r="D6" s="36"/>
      <c r="E6" s="31" t="s">
        <v>32</v>
      </c>
      <c r="F6" s="31"/>
      <c r="G6" s="31"/>
      <c r="H6" s="31"/>
      <c r="I6" s="31"/>
      <c r="J6" s="31"/>
      <c r="K6" s="2">
        <v>6.6000000000000003E-2</v>
      </c>
      <c r="L6" s="5" t="s">
        <v>14</v>
      </c>
      <c r="M6" s="37">
        <f t="shared" si="0"/>
        <v>6.1751289600000003</v>
      </c>
      <c r="N6" s="37"/>
    </row>
    <row r="7" spans="1:14" ht="15.75" x14ac:dyDescent="0.25">
      <c r="A7" s="31" t="s">
        <v>9</v>
      </c>
      <c r="B7" s="31"/>
      <c r="C7" s="36">
        <f>C6*2.08</f>
        <v>194.61012480000002</v>
      </c>
      <c r="D7" s="36"/>
      <c r="E7" s="31" t="s">
        <v>30</v>
      </c>
      <c r="F7" s="31"/>
      <c r="G7" s="31"/>
      <c r="H7" s="31"/>
      <c r="I7" s="31"/>
      <c r="J7" s="31"/>
      <c r="K7" s="2">
        <v>8.0000000000000002E-3</v>
      </c>
      <c r="L7" s="5" t="s">
        <v>14</v>
      </c>
      <c r="M7" s="37">
        <f t="shared" si="0"/>
        <v>1.5568809984000003</v>
      </c>
      <c r="N7" s="37"/>
    </row>
    <row r="8" spans="1:14" ht="15.75" x14ac:dyDescent="0.25">
      <c r="A8" s="31" t="s">
        <v>8</v>
      </c>
      <c r="B8" s="31"/>
      <c r="C8" s="36">
        <f>C6</f>
        <v>93.562560000000005</v>
      </c>
      <c r="D8" s="28"/>
      <c r="E8" s="31" t="s">
        <v>43</v>
      </c>
      <c r="F8" s="31"/>
      <c r="G8" s="31"/>
      <c r="H8" s="31"/>
      <c r="I8" s="31"/>
      <c r="J8" s="31"/>
      <c r="K8" s="2">
        <v>0.06</v>
      </c>
      <c r="L8" s="5" t="s">
        <v>14</v>
      </c>
      <c r="M8" s="37">
        <f t="shared" si="0"/>
        <v>5.6137535999999999</v>
      </c>
      <c r="N8" s="37"/>
    </row>
    <row r="9" spans="1:14" ht="15.75" x14ac:dyDescent="0.25">
      <c r="A9" s="31" t="s">
        <v>8</v>
      </c>
      <c r="B9" s="31"/>
      <c r="C9" s="36">
        <f>C6*1.05</f>
        <v>98.240688000000006</v>
      </c>
      <c r="D9" s="36"/>
      <c r="E9" s="31" t="s">
        <v>44</v>
      </c>
      <c r="F9" s="31"/>
      <c r="G9" s="31"/>
      <c r="H9" s="31"/>
      <c r="I9" s="31"/>
      <c r="J9" s="31"/>
      <c r="K9" s="2">
        <v>5.0000000000000001E-3</v>
      </c>
      <c r="L9" s="5" t="s">
        <v>14</v>
      </c>
      <c r="M9" s="37">
        <f t="shared" si="0"/>
        <v>0.49120344000000005</v>
      </c>
      <c r="N9" s="37"/>
    </row>
    <row r="10" spans="1:14" ht="15.75" x14ac:dyDescent="0.25">
      <c r="A10" s="31" t="s">
        <v>8</v>
      </c>
      <c r="B10" s="31"/>
      <c r="C10" s="36">
        <f>C12/10</f>
        <v>18</v>
      </c>
      <c r="D10" s="36"/>
      <c r="E10" s="31" t="s">
        <v>45</v>
      </c>
      <c r="F10" s="31"/>
      <c r="G10" s="31"/>
      <c r="H10" s="31"/>
      <c r="I10" s="31"/>
      <c r="J10" s="31"/>
      <c r="K10" s="2">
        <v>0.12</v>
      </c>
      <c r="L10" s="2"/>
      <c r="M10" s="37">
        <f t="shared" si="0"/>
        <v>2.16</v>
      </c>
      <c r="N10" s="37"/>
    </row>
    <row r="11" spans="1:14" ht="15.75" x14ac:dyDescent="0.25">
      <c r="A11" s="31" t="s">
        <v>10</v>
      </c>
      <c r="B11" s="31"/>
      <c r="C11" s="36">
        <f>C12/1.5</f>
        <v>120</v>
      </c>
      <c r="D11" s="36"/>
      <c r="E11" s="31" t="s">
        <v>46</v>
      </c>
      <c r="F11" s="31"/>
      <c r="G11" s="31"/>
      <c r="H11" s="31"/>
      <c r="I11" s="31"/>
      <c r="J11" s="31"/>
      <c r="K11" s="2">
        <v>0.02</v>
      </c>
      <c r="L11" s="5" t="s">
        <v>26</v>
      </c>
      <c r="M11" s="37">
        <f t="shared" si="0"/>
        <v>2.4</v>
      </c>
      <c r="N11" s="37"/>
    </row>
    <row r="12" spans="1:14" ht="15.75" x14ac:dyDescent="0.25">
      <c r="A12" s="32" t="s">
        <v>36</v>
      </c>
      <c r="B12" s="32"/>
      <c r="C12" s="41">
        <v>180</v>
      </c>
      <c r="D12" s="41"/>
      <c r="E12" s="31"/>
      <c r="F12" s="31"/>
      <c r="G12" s="31"/>
      <c r="H12" s="31"/>
      <c r="I12" s="31"/>
      <c r="J12" s="31"/>
      <c r="K12" s="2"/>
      <c r="L12" s="5" t="s">
        <v>27</v>
      </c>
      <c r="M12" s="37">
        <f t="shared" si="0"/>
        <v>0</v>
      </c>
      <c r="N12" s="37"/>
    </row>
    <row r="13" spans="1:14" ht="15.75" x14ac:dyDescent="0.25">
      <c r="A13" s="43" t="s">
        <v>34</v>
      </c>
      <c r="B13" s="43"/>
      <c r="C13" s="43"/>
      <c r="D13" s="43"/>
      <c r="E13" s="43"/>
      <c r="F13" s="43"/>
      <c r="G13" s="43"/>
      <c r="H13" s="28"/>
      <c r="I13" s="28"/>
      <c r="J13" s="28"/>
      <c r="K13" s="38" t="s">
        <v>16</v>
      </c>
      <c r="L13" s="38"/>
      <c r="M13" s="37">
        <f>SUM(M5:N12)</f>
        <v>67.427346998400012</v>
      </c>
      <c r="N13" s="37"/>
    </row>
    <row r="14" spans="1:14" ht="15.75" x14ac:dyDescent="0.25">
      <c r="A14" s="32" t="s">
        <v>35</v>
      </c>
      <c r="B14" s="32"/>
      <c r="C14" s="49">
        <v>14.7</v>
      </c>
      <c r="D14" s="49"/>
      <c r="E14" s="42"/>
      <c r="F14" s="42"/>
      <c r="G14" s="42"/>
      <c r="H14" s="13"/>
      <c r="I14" s="11"/>
      <c r="J14" s="14"/>
      <c r="K14" s="12"/>
      <c r="L14" s="54"/>
      <c r="M14" s="54"/>
      <c r="N14" s="54"/>
    </row>
    <row r="15" spans="1:14" ht="15.75" x14ac:dyDescent="0.25">
      <c r="A15" s="8" t="s">
        <v>11</v>
      </c>
      <c r="B15" s="5" t="s">
        <v>38</v>
      </c>
      <c r="C15" s="2"/>
      <c r="D15" s="5" t="s">
        <v>39</v>
      </c>
      <c r="E15" s="2"/>
      <c r="F15" s="9" t="s">
        <v>12</v>
      </c>
      <c r="G15" s="5" t="s">
        <v>28</v>
      </c>
      <c r="H15" s="2"/>
      <c r="I15" s="5" t="s">
        <v>13</v>
      </c>
      <c r="J15" s="2"/>
      <c r="K15" s="28"/>
      <c r="L15" s="28"/>
      <c r="M15" s="28"/>
      <c r="N15" s="28"/>
    </row>
    <row r="16" spans="1:14" ht="15.75" x14ac:dyDescent="0.25">
      <c r="A16" s="8" t="s">
        <v>37</v>
      </c>
      <c r="B16" s="10" t="s">
        <v>28</v>
      </c>
      <c r="C16" s="2"/>
      <c r="D16" s="10" t="s">
        <v>13</v>
      </c>
      <c r="E16" s="2"/>
      <c r="F16" s="44" t="s">
        <v>42</v>
      </c>
      <c r="G16" s="44"/>
      <c r="H16" s="44"/>
      <c r="I16" s="44"/>
      <c r="J16" s="25"/>
      <c r="K16" s="26"/>
      <c r="L16" s="25" t="s">
        <v>37</v>
      </c>
      <c r="M16" s="27"/>
      <c r="N16" s="15"/>
    </row>
    <row r="17" spans="1:14" ht="15.75" x14ac:dyDescent="0.25">
      <c r="A17" s="39" t="s">
        <v>21</v>
      </c>
      <c r="B17" s="39"/>
      <c r="C17" s="7" t="s">
        <v>2</v>
      </c>
      <c r="D17" s="1"/>
      <c r="E17" s="7" t="s">
        <v>22</v>
      </c>
      <c r="F17" s="3"/>
      <c r="G17" s="38" t="s">
        <v>23</v>
      </c>
      <c r="H17" s="38"/>
      <c r="I17" s="1"/>
      <c r="J17" s="40" t="s">
        <v>15</v>
      </c>
      <c r="K17" s="40"/>
      <c r="L17" s="28"/>
      <c r="M17" s="28"/>
      <c r="N17" s="28"/>
    </row>
    <row r="18" spans="1:14" ht="15.75" x14ac:dyDescent="0.25">
      <c r="A18" s="35" t="s">
        <v>31</v>
      </c>
      <c r="B18" s="35"/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5.75" x14ac:dyDescent="0.25">
      <c r="A19" s="31" t="s">
        <v>59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25">
      <c r="A20" s="61" t="s">
        <v>56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15.75" x14ac:dyDescent="0.25">
      <c r="A21" s="31" t="s">
        <v>57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5.75" x14ac:dyDescent="0.25">
      <c r="A22" s="31" t="s">
        <v>58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5.75" x14ac:dyDescent="0.25">
      <c r="A23" s="31" t="s">
        <v>60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5.75" x14ac:dyDescent="0.25">
      <c r="A24" s="31" t="s">
        <v>55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5.75" x14ac:dyDescent="0.25">
      <c r="A25" s="31" t="s">
        <v>51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5.7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5.75" x14ac:dyDescent="0.25">
      <c r="A27" s="32" t="s">
        <v>53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 x14ac:dyDescent="0.25">
      <c r="A28" s="34" t="s">
        <v>48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 x14ac:dyDescent="0.25">
      <c r="A29" s="34" t="s">
        <v>49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6" t="s">
        <v>24</v>
      </c>
    </row>
    <row r="30" spans="1:14" ht="15.75" x14ac:dyDescent="0.25">
      <c r="A30" s="38"/>
      <c r="B30" s="38"/>
      <c r="C30" s="51" t="s">
        <v>54</v>
      </c>
      <c r="D30" s="52"/>
      <c r="E30" s="52"/>
      <c r="F30" s="52"/>
      <c r="G30" s="52"/>
      <c r="H30" s="53"/>
      <c r="I30" s="51" t="s">
        <v>54</v>
      </c>
      <c r="J30" s="52"/>
      <c r="K30" s="52"/>
      <c r="L30" s="52"/>
      <c r="M30" s="52"/>
      <c r="N30" s="53"/>
    </row>
    <row r="31" spans="1:14" ht="15.75" x14ac:dyDescent="0.25">
      <c r="A31" s="28" t="s">
        <v>2</v>
      </c>
      <c r="B31" s="28"/>
      <c r="C31" s="16" t="s">
        <v>12</v>
      </c>
      <c r="D31" s="17" t="s">
        <v>22</v>
      </c>
      <c r="E31" s="17" t="s">
        <v>47</v>
      </c>
      <c r="F31" s="24" t="s">
        <v>52</v>
      </c>
      <c r="G31" s="45" t="s">
        <v>50</v>
      </c>
      <c r="H31" s="46"/>
      <c r="I31" s="16" t="s">
        <v>12</v>
      </c>
      <c r="J31" s="17" t="s">
        <v>22</v>
      </c>
      <c r="K31" s="17" t="s">
        <v>47</v>
      </c>
      <c r="L31" s="24" t="s">
        <v>52</v>
      </c>
      <c r="M31" s="45" t="s">
        <v>50</v>
      </c>
      <c r="N31" s="46"/>
    </row>
    <row r="32" spans="1:14" ht="15.75" x14ac:dyDescent="0.25">
      <c r="A32" s="28"/>
      <c r="B32" s="28"/>
      <c r="C32" s="16"/>
      <c r="D32" s="17"/>
      <c r="E32" s="17"/>
      <c r="F32" s="18"/>
      <c r="G32" s="45"/>
      <c r="H32" s="46"/>
      <c r="I32" s="22"/>
      <c r="J32" s="18"/>
      <c r="K32" s="18"/>
      <c r="L32" s="18"/>
      <c r="M32" s="45"/>
      <c r="N32" s="46"/>
    </row>
    <row r="33" spans="1:14" ht="15.75" x14ac:dyDescent="0.25">
      <c r="A33" s="28"/>
      <c r="B33" s="28"/>
      <c r="C33" s="16"/>
      <c r="D33" s="17"/>
      <c r="E33" s="17"/>
      <c r="F33" s="18"/>
      <c r="G33" s="45"/>
      <c r="H33" s="46"/>
      <c r="I33" s="22"/>
      <c r="J33" s="18"/>
      <c r="K33" s="18"/>
      <c r="L33" s="18"/>
      <c r="M33" s="45"/>
      <c r="N33" s="46"/>
    </row>
    <row r="34" spans="1:14" ht="15.75" x14ac:dyDescent="0.25">
      <c r="A34" s="28"/>
      <c r="B34" s="28"/>
      <c r="C34" s="16"/>
      <c r="D34" s="17"/>
      <c r="E34" s="17"/>
      <c r="F34" s="18"/>
      <c r="G34" s="45"/>
      <c r="H34" s="46"/>
      <c r="I34" s="22"/>
      <c r="J34" s="18"/>
      <c r="K34" s="18"/>
      <c r="L34" s="18"/>
      <c r="M34" s="45"/>
      <c r="N34" s="46"/>
    </row>
    <row r="35" spans="1:14" ht="15.75" x14ac:dyDescent="0.25">
      <c r="A35" s="28"/>
      <c r="B35" s="28"/>
      <c r="C35" s="16"/>
      <c r="D35" s="17"/>
      <c r="E35" s="17"/>
      <c r="F35" s="18"/>
      <c r="G35" s="45"/>
      <c r="H35" s="46"/>
      <c r="I35" s="22"/>
      <c r="J35" s="18"/>
      <c r="K35" s="18"/>
      <c r="L35" s="18"/>
      <c r="M35" s="45"/>
      <c r="N35" s="46"/>
    </row>
    <row r="36" spans="1:14" ht="15.75" x14ac:dyDescent="0.25">
      <c r="A36" s="28"/>
      <c r="B36" s="28"/>
      <c r="C36" s="16"/>
      <c r="D36" s="17"/>
      <c r="E36" s="17"/>
      <c r="F36" s="18"/>
      <c r="G36" s="45"/>
      <c r="H36" s="46"/>
      <c r="I36" s="22"/>
      <c r="J36" s="18"/>
      <c r="K36" s="18"/>
      <c r="L36" s="18"/>
      <c r="M36" s="45"/>
      <c r="N36" s="46"/>
    </row>
    <row r="37" spans="1:14" ht="15.75" x14ac:dyDescent="0.25">
      <c r="A37" s="28"/>
      <c r="B37" s="28"/>
      <c r="C37" s="16"/>
      <c r="D37" s="17"/>
      <c r="E37" s="17"/>
      <c r="F37" s="18"/>
      <c r="G37" s="45"/>
      <c r="H37" s="46"/>
      <c r="I37" s="22"/>
      <c r="J37" s="18"/>
      <c r="K37" s="18"/>
      <c r="L37" s="18"/>
      <c r="M37" s="45"/>
      <c r="N37" s="46"/>
    </row>
    <row r="38" spans="1:14" ht="15.75" x14ac:dyDescent="0.25">
      <c r="A38" s="28"/>
      <c r="B38" s="28"/>
      <c r="C38" s="16"/>
      <c r="D38" s="17"/>
      <c r="E38" s="17"/>
      <c r="F38" s="18"/>
      <c r="G38" s="45"/>
      <c r="H38" s="46"/>
      <c r="I38" s="22"/>
      <c r="J38" s="18"/>
      <c r="K38" s="18"/>
      <c r="L38" s="18"/>
      <c r="M38" s="45"/>
      <c r="N38" s="46"/>
    </row>
    <row r="39" spans="1:14" ht="15.75" x14ac:dyDescent="0.25">
      <c r="A39" s="28"/>
      <c r="B39" s="28"/>
      <c r="C39" s="16"/>
      <c r="D39" s="17"/>
      <c r="E39" s="17"/>
      <c r="F39" s="18"/>
      <c r="G39" s="45"/>
      <c r="H39" s="46"/>
      <c r="I39" s="22"/>
      <c r="J39" s="18"/>
      <c r="K39" s="18"/>
      <c r="L39" s="18"/>
      <c r="M39" s="45"/>
      <c r="N39" s="46"/>
    </row>
    <row r="40" spans="1:14" ht="15.75" x14ac:dyDescent="0.25">
      <c r="A40" s="28"/>
      <c r="B40" s="28"/>
      <c r="C40" s="16"/>
      <c r="D40" s="17"/>
      <c r="E40" s="17"/>
      <c r="F40" s="18"/>
      <c r="G40" s="45"/>
      <c r="H40" s="46"/>
      <c r="I40" s="22"/>
      <c r="J40" s="18"/>
      <c r="K40" s="18"/>
      <c r="L40" s="18"/>
      <c r="M40" s="45"/>
      <c r="N40" s="46"/>
    </row>
    <row r="41" spans="1:14" ht="15.75" x14ac:dyDescent="0.25">
      <c r="A41" s="28"/>
      <c r="B41" s="28"/>
      <c r="C41" s="16"/>
      <c r="D41" s="17"/>
      <c r="E41" s="17"/>
      <c r="F41" s="18"/>
      <c r="G41" s="45"/>
      <c r="H41" s="46"/>
      <c r="I41" s="22"/>
      <c r="J41" s="18"/>
      <c r="K41" s="18"/>
      <c r="L41" s="18"/>
      <c r="M41" s="45"/>
      <c r="N41" s="46"/>
    </row>
    <row r="42" spans="1:14" ht="15.75" x14ac:dyDescent="0.25">
      <c r="A42" s="28"/>
      <c r="B42" s="28"/>
      <c r="C42" s="16"/>
      <c r="D42" s="17"/>
      <c r="E42" s="17"/>
      <c r="F42" s="18"/>
      <c r="G42" s="45"/>
      <c r="H42" s="46"/>
      <c r="I42" s="22"/>
      <c r="J42" s="18"/>
      <c r="K42" s="18"/>
      <c r="L42" s="18"/>
      <c r="M42" s="45"/>
      <c r="N42" s="46"/>
    </row>
    <row r="43" spans="1:14" ht="15.75" x14ac:dyDescent="0.25">
      <c r="A43" s="28"/>
      <c r="B43" s="28"/>
      <c r="C43" s="16"/>
      <c r="D43" s="17"/>
      <c r="E43" s="17"/>
      <c r="F43" s="18"/>
      <c r="G43" s="45"/>
      <c r="H43" s="46"/>
      <c r="I43" s="22"/>
      <c r="J43" s="18"/>
      <c r="K43" s="18"/>
      <c r="L43" s="18"/>
      <c r="M43" s="45"/>
      <c r="N43" s="46"/>
    </row>
    <row r="44" spans="1:14" ht="15.75" x14ac:dyDescent="0.25">
      <c r="A44" s="28"/>
      <c r="B44" s="28"/>
      <c r="C44" s="16"/>
      <c r="D44" s="17"/>
      <c r="E44" s="17"/>
      <c r="F44" s="18"/>
      <c r="G44" s="45"/>
      <c r="H44" s="46"/>
      <c r="I44" s="22"/>
      <c r="J44" s="18"/>
      <c r="K44" s="18"/>
      <c r="L44" s="18"/>
      <c r="M44" s="45"/>
      <c r="N44" s="46"/>
    </row>
    <row r="45" spans="1:14" ht="15.75" x14ac:dyDescent="0.25">
      <c r="A45" s="28"/>
      <c r="B45" s="28"/>
      <c r="C45" s="16"/>
      <c r="D45" s="17"/>
      <c r="E45" s="17"/>
      <c r="F45" s="18"/>
      <c r="G45" s="45"/>
      <c r="H45" s="46"/>
      <c r="I45" s="22"/>
      <c r="J45" s="18"/>
      <c r="K45" s="18"/>
      <c r="L45" s="18"/>
      <c r="M45" s="45"/>
      <c r="N45" s="46"/>
    </row>
    <row r="46" spans="1:14" ht="15.75" x14ac:dyDescent="0.25">
      <c r="A46" s="28"/>
      <c r="B46" s="28"/>
      <c r="C46" s="16"/>
      <c r="D46" s="17"/>
      <c r="E46" s="17"/>
      <c r="F46" s="18"/>
      <c r="G46" s="45"/>
      <c r="H46" s="46"/>
      <c r="I46" s="22"/>
      <c r="J46" s="18"/>
      <c r="K46" s="18"/>
      <c r="L46" s="18"/>
      <c r="M46" s="45"/>
      <c r="N46" s="46"/>
    </row>
    <row r="47" spans="1:14" ht="15.75" x14ac:dyDescent="0.25">
      <c r="A47" s="28"/>
      <c r="B47" s="28"/>
      <c r="C47" s="16"/>
      <c r="D47" s="17"/>
      <c r="E47" s="17"/>
      <c r="F47" s="18"/>
      <c r="G47" s="45"/>
      <c r="H47" s="46"/>
      <c r="I47" s="22"/>
      <c r="J47" s="18"/>
      <c r="K47" s="18"/>
      <c r="L47" s="18"/>
      <c r="M47" s="45"/>
      <c r="N47" s="46"/>
    </row>
    <row r="48" spans="1:14" ht="15.75" x14ac:dyDescent="0.25">
      <c r="A48" s="28"/>
      <c r="B48" s="28"/>
      <c r="C48" s="16"/>
      <c r="D48" s="17"/>
      <c r="E48" s="17"/>
      <c r="F48" s="18"/>
      <c r="G48" s="45"/>
      <c r="H48" s="46"/>
      <c r="I48" s="22"/>
      <c r="J48" s="18"/>
      <c r="K48" s="18"/>
      <c r="L48" s="18"/>
      <c r="M48" s="45"/>
      <c r="N48" s="46"/>
    </row>
    <row r="49" spans="1:14" ht="15.75" x14ac:dyDescent="0.25">
      <c r="A49" s="28"/>
      <c r="B49" s="28"/>
      <c r="C49" s="19"/>
      <c r="D49" s="20"/>
      <c r="E49" s="20"/>
      <c r="F49" s="21"/>
      <c r="G49" s="29"/>
      <c r="H49" s="30"/>
      <c r="I49" s="23"/>
      <c r="J49" s="21"/>
      <c r="K49" s="21"/>
      <c r="L49" s="21"/>
      <c r="M49" s="29"/>
      <c r="N49" s="30"/>
    </row>
    <row r="50" spans="1:14" ht="15.75" customHeight="1" x14ac:dyDescent="0.25">
      <c r="A50" s="28"/>
      <c r="B50" s="28"/>
      <c r="C50" s="55"/>
      <c r="D50" s="56"/>
      <c r="E50" s="56"/>
      <c r="F50" s="56"/>
      <c r="G50" s="56"/>
      <c r="H50" s="57"/>
      <c r="I50" s="56"/>
      <c r="J50" s="56"/>
      <c r="K50" s="56"/>
      <c r="L50" s="56"/>
      <c r="M50" s="56"/>
      <c r="N50" s="56"/>
    </row>
    <row r="51" spans="1:14" ht="15.75" customHeight="1" x14ac:dyDescent="0.25">
      <c r="A51" s="28"/>
      <c r="B51" s="28"/>
      <c r="C51" s="55"/>
      <c r="D51" s="56"/>
      <c r="E51" s="56"/>
      <c r="F51" s="56"/>
      <c r="G51" s="56"/>
      <c r="H51" s="57"/>
      <c r="I51" s="56"/>
      <c r="J51" s="56"/>
      <c r="K51" s="56"/>
      <c r="L51" s="56"/>
      <c r="M51" s="56"/>
      <c r="N51" s="56"/>
    </row>
    <row r="52" spans="1:14" ht="15.75" customHeight="1" x14ac:dyDescent="0.25">
      <c r="A52" s="28"/>
      <c r="B52" s="28"/>
      <c r="C52" s="55"/>
      <c r="D52" s="56"/>
      <c r="E52" s="56"/>
      <c r="F52" s="56"/>
      <c r="G52" s="56"/>
      <c r="H52" s="57"/>
      <c r="I52" s="56"/>
      <c r="J52" s="56"/>
      <c r="K52" s="56"/>
      <c r="L52" s="56"/>
      <c r="M52" s="56"/>
      <c r="N52" s="56"/>
    </row>
    <row r="53" spans="1:14" ht="15.75" customHeight="1" x14ac:dyDescent="0.25">
      <c r="A53" s="28"/>
      <c r="B53" s="28"/>
      <c r="C53" s="55"/>
      <c r="D53" s="56"/>
      <c r="E53" s="56"/>
      <c r="F53" s="56"/>
      <c r="G53" s="56"/>
      <c r="H53" s="57"/>
      <c r="I53" s="56"/>
      <c r="J53" s="56"/>
      <c r="K53" s="56"/>
      <c r="L53" s="56"/>
      <c r="M53" s="56"/>
      <c r="N53" s="56"/>
    </row>
    <row r="54" spans="1:14" ht="15.75" customHeight="1" x14ac:dyDescent="0.25">
      <c r="A54" s="28"/>
      <c r="B54" s="28"/>
      <c r="C54" s="55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56"/>
    </row>
    <row r="55" spans="1:14" ht="15" customHeight="1" x14ac:dyDescent="0.25">
      <c r="A55" s="28"/>
      <c r="B55" s="28"/>
      <c r="C55" s="55"/>
      <c r="D55" s="56"/>
      <c r="E55" s="56"/>
      <c r="F55" s="56"/>
      <c r="G55" s="56"/>
      <c r="H55" s="57"/>
      <c r="I55" s="56"/>
      <c r="J55" s="56"/>
      <c r="K55" s="56"/>
      <c r="L55" s="56"/>
      <c r="M55" s="56"/>
      <c r="N55" s="56"/>
    </row>
    <row r="56" spans="1:14" ht="15" customHeight="1" x14ac:dyDescent="0.25">
      <c r="A56" s="28"/>
      <c r="B56" s="28"/>
      <c r="C56" s="55"/>
      <c r="D56" s="56"/>
      <c r="E56" s="56"/>
      <c r="F56" s="56"/>
      <c r="G56" s="56"/>
      <c r="H56" s="57"/>
      <c r="I56" s="56"/>
      <c r="J56" s="56"/>
      <c r="K56" s="56"/>
      <c r="L56" s="56"/>
      <c r="M56" s="56"/>
      <c r="N56" s="56"/>
    </row>
    <row r="57" spans="1:14" ht="15" customHeight="1" x14ac:dyDescent="0.25">
      <c r="A57" s="28"/>
      <c r="B57" s="28"/>
      <c r="C57" s="55"/>
      <c r="D57" s="56"/>
      <c r="E57" s="56"/>
      <c r="F57" s="56"/>
      <c r="G57" s="56"/>
      <c r="H57" s="57"/>
      <c r="I57" s="56"/>
      <c r="J57" s="56"/>
      <c r="K57" s="56"/>
      <c r="L57" s="56"/>
      <c r="M57" s="56"/>
      <c r="N57" s="56"/>
    </row>
    <row r="58" spans="1:14" ht="15.75" customHeight="1" x14ac:dyDescent="0.25">
      <c r="A58" s="28"/>
      <c r="B58" s="28"/>
      <c r="C58" s="55"/>
      <c r="D58" s="56"/>
      <c r="E58" s="56"/>
      <c r="F58" s="56"/>
      <c r="G58" s="56"/>
      <c r="H58" s="57"/>
      <c r="I58" s="56"/>
      <c r="J58" s="56"/>
      <c r="K58" s="56"/>
      <c r="L58" s="56"/>
      <c r="M58" s="56"/>
      <c r="N58" s="56"/>
    </row>
    <row r="59" spans="1:14" ht="15.75" customHeight="1" x14ac:dyDescent="0.25">
      <c r="A59" s="28"/>
      <c r="B59" s="28"/>
      <c r="C59" s="55"/>
      <c r="D59" s="56"/>
      <c r="E59" s="56"/>
      <c r="F59" s="56"/>
      <c r="G59" s="56"/>
      <c r="H59" s="57"/>
      <c r="I59" s="56"/>
      <c r="J59" s="56"/>
      <c r="K59" s="56"/>
      <c r="L59" s="56"/>
      <c r="M59" s="56"/>
      <c r="N59" s="56"/>
    </row>
    <row r="60" spans="1:14" ht="15.75" customHeight="1" x14ac:dyDescent="0.25">
      <c r="A60" s="28"/>
      <c r="B60" s="28"/>
      <c r="C60" s="55"/>
      <c r="D60" s="56"/>
      <c r="E60" s="56"/>
      <c r="F60" s="56"/>
      <c r="G60" s="56"/>
      <c r="H60" s="57"/>
      <c r="I60" s="56"/>
      <c r="J60" s="56"/>
      <c r="K60" s="56"/>
      <c r="L60" s="56"/>
      <c r="M60" s="56"/>
      <c r="N60" s="56"/>
    </row>
    <row r="61" spans="1:14" ht="15.75" customHeight="1" x14ac:dyDescent="0.25">
      <c r="A61" s="28"/>
      <c r="B61" s="28"/>
      <c r="C61" s="58"/>
      <c r="D61" s="59"/>
      <c r="E61" s="59"/>
      <c r="F61" s="59"/>
      <c r="G61" s="59"/>
      <c r="H61" s="60"/>
      <c r="I61" s="56"/>
      <c r="J61" s="56"/>
      <c r="K61" s="56"/>
      <c r="L61" s="56"/>
      <c r="M61" s="56"/>
      <c r="N61" s="56"/>
    </row>
    <row r="62" spans="1:14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</sheetData>
  <mergeCells count="169">
    <mergeCell ref="C60:H60"/>
    <mergeCell ref="I60:N60"/>
    <mergeCell ref="C61:H61"/>
    <mergeCell ref="I61:N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5:H55"/>
    <mergeCell ref="I55:N55"/>
    <mergeCell ref="C56:H56"/>
    <mergeCell ref="I56:N56"/>
    <mergeCell ref="C57:H57"/>
    <mergeCell ref="I57:N57"/>
    <mergeCell ref="C58:H58"/>
    <mergeCell ref="I58:N58"/>
    <mergeCell ref="C59:H59"/>
    <mergeCell ref="I59:N59"/>
    <mergeCell ref="C50:H50"/>
    <mergeCell ref="I50:N50"/>
    <mergeCell ref="C51:H51"/>
    <mergeCell ref="I51:N51"/>
    <mergeCell ref="C52:H52"/>
    <mergeCell ref="I52:N52"/>
    <mergeCell ref="C53:H53"/>
    <mergeCell ref="I53:N53"/>
    <mergeCell ref="C54:H54"/>
    <mergeCell ref="I54:N54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A1:C1"/>
    <mergeCell ref="G31:H31"/>
    <mergeCell ref="M31:N31"/>
    <mergeCell ref="G32:H32"/>
    <mergeCell ref="G33:H33"/>
    <mergeCell ref="G34:H34"/>
    <mergeCell ref="G35:H35"/>
    <mergeCell ref="G36:H36"/>
    <mergeCell ref="M32:N32"/>
    <mergeCell ref="M33:N33"/>
    <mergeCell ref="M34:N34"/>
    <mergeCell ref="M35:N35"/>
    <mergeCell ref="M36:N36"/>
    <mergeCell ref="C30:F30"/>
    <mergeCell ref="I30:L30"/>
    <mergeCell ref="M30:N30"/>
    <mergeCell ref="G30:H30"/>
    <mergeCell ref="A30:B30"/>
    <mergeCell ref="C7:D7"/>
    <mergeCell ref="E7:J7"/>
    <mergeCell ref="H13:J13"/>
    <mergeCell ref="L14:N14"/>
    <mergeCell ref="M7:N7"/>
    <mergeCell ref="A8:B8"/>
    <mergeCell ref="G37:H37"/>
    <mergeCell ref="G38:H38"/>
    <mergeCell ref="G39:H39"/>
    <mergeCell ref="M37:N37"/>
    <mergeCell ref="M38:N38"/>
    <mergeCell ref="M39:N39"/>
    <mergeCell ref="D1:E1"/>
    <mergeCell ref="F1:G1"/>
    <mergeCell ref="H1:N1"/>
    <mergeCell ref="B2:F2"/>
    <mergeCell ref="G2:N2"/>
    <mergeCell ref="A14:B14"/>
    <mergeCell ref="C14:D14"/>
    <mergeCell ref="A5:B5"/>
    <mergeCell ref="C5:D5"/>
    <mergeCell ref="E5:J5"/>
    <mergeCell ref="M5:N5"/>
    <mergeCell ref="A3:D3"/>
    <mergeCell ref="E3:J4"/>
    <mergeCell ref="K3:N3"/>
    <mergeCell ref="A4:B4"/>
    <mergeCell ref="C4:D4"/>
    <mergeCell ref="M4:N4"/>
    <mergeCell ref="A7:B7"/>
    <mergeCell ref="C8:D8"/>
    <mergeCell ref="E8:J8"/>
    <mergeCell ref="M8:N8"/>
    <mergeCell ref="A6:B6"/>
    <mergeCell ref="C6:D6"/>
    <mergeCell ref="E6:J6"/>
    <mergeCell ref="M6:N6"/>
    <mergeCell ref="A9:B9"/>
    <mergeCell ref="C9:D9"/>
    <mergeCell ref="E9:J9"/>
    <mergeCell ref="M9:N9"/>
    <mergeCell ref="A10:B10"/>
    <mergeCell ref="C10:D10"/>
    <mergeCell ref="E10:J10"/>
    <mergeCell ref="M10:N10"/>
    <mergeCell ref="K13:L13"/>
    <mergeCell ref="M13:N13"/>
    <mergeCell ref="K15:N15"/>
    <mergeCell ref="A17:B17"/>
    <mergeCell ref="G17:H17"/>
    <mergeCell ref="J17:K17"/>
    <mergeCell ref="L17:N17"/>
    <mergeCell ref="A11:B11"/>
    <mergeCell ref="C11:D11"/>
    <mergeCell ref="E11:J11"/>
    <mergeCell ref="M11:N11"/>
    <mergeCell ref="A12:B12"/>
    <mergeCell ref="C12:D12"/>
    <mergeCell ref="E12:J12"/>
    <mergeCell ref="M12:N12"/>
    <mergeCell ref="E14:G14"/>
    <mergeCell ref="A13:G13"/>
    <mergeCell ref="F16:I16"/>
    <mergeCell ref="A24:N24"/>
    <mergeCell ref="A25:N25"/>
    <mergeCell ref="A27:N27"/>
    <mergeCell ref="A28:N28"/>
    <mergeCell ref="A29:M29"/>
    <mergeCell ref="A18:C18"/>
    <mergeCell ref="D18:N18"/>
    <mergeCell ref="A19:N19"/>
    <mergeCell ref="A21:N21"/>
    <mergeCell ref="A22:N22"/>
    <mergeCell ref="A23:N23"/>
    <mergeCell ref="A26:N26"/>
    <mergeCell ref="A20:N20"/>
    <mergeCell ref="A34:B34"/>
    <mergeCell ref="A35:B35"/>
    <mergeCell ref="A36:B36"/>
    <mergeCell ref="A31:B31"/>
    <mergeCell ref="A32:B32"/>
    <mergeCell ref="A33:B33"/>
    <mergeCell ref="A40:B40"/>
    <mergeCell ref="A41:B41"/>
    <mergeCell ref="A42:B42"/>
    <mergeCell ref="A37:B37"/>
    <mergeCell ref="A38:B38"/>
    <mergeCell ref="A39:B39"/>
    <mergeCell ref="A46:B46"/>
    <mergeCell ref="A43:B43"/>
    <mergeCell ref="A44:B44"/>
    <mergeCell ref="A45:B45"/>
    <mergeCell ref="A47:B47"/>
    <mergeCell ref="A48:B48"/>
    <mergeCell ref="A49:B49"/>
    <mergeCell ref="G49:H49"/>
    <mergeCell ref="M49:N49"/>
  </mergeCells>
  <printOptions gridLines="1"/>
  <pageMargins left="0.7" right="0.7" top="0.75" bottom="0.75" header="0.3" footer="0.3"/>
  <pageSetup paperSize="9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Dual Yeast NWR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</dc:creator>
  <cp:lastModifiedBy>Mick</cp:lastModifiedBy>
  <cp:lastPrinted>2016-11-21T04:14:29Z</cp:lastPrinted>
  <dcterms:created xsi:type="dcterms:W3CDTF">2015-03-19T11:12:51Z</dcterms:created>
  <dcterms:modified xsi:type="dcterms:W3CDTF">2017-05-24T02:06:47Z</dcterms:modified>
</cp:coreProperties>
</file>